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RDWOLF\unep_central\1-POLICIES &amp; PROCEDURES\Forms\"/>
    </mc:Choice>
  </mc:AlternateContent>
  <xr:revisionPtr revIDLastSave="0" documentId="13_ncr:1_{E1910D15-71E7-4017-BA2D-67991894E14E}" xr6:coauthVersionLast="33" xr6:coauthVersionMax="33" xr10:uidLastSave="{00000000-0000-0000-0000-000000000000}"/>
  <bookViews>
    <workbookView xWindow="0" yWindow="0" windowWidth="28800" windowHeight="11610" xr2:uid="{94545BB4-D724-4346-9BAC-9623DEF789D6}"/>
  </bookViews>
  <sheets>
    <sheet name="41 (a) Claim Form" sheetId="2" r:id="rId1"/>
    <sheet name="41 (b) Per Diem " sheetId="1" r:id="rId2"/>
  </sheets>
  <definedNames>
    <definedName name="_xlnm.Print_Area" localSheetId="0">'41 (a) Claim Form'!$A$1:$E$41</definedName>
    <definedName name="_xlnm.Print_Area" localSheetId="1">'41 (b) Per Diem '!$B$1:$K$50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H14" i="1"/>
  <c r="J28" i="1" l="1"/>
  <c r="I28" i="1"/>
  <c r="H28" i="1"/>
  <c r="G28" i="1"/>
  <c r="F28" i="1"/>
  <c r="F30" i="1" l="1"/>
  <c r="D32" i="2" s="1"/>
  <c r="F29" i="1"/>
  <c r="K28" i="1"/>
  <c r="F31" i="1" s="1"/>
  <c r="D33" i="2" s="1"/>
  <c r="K16" i="1"/>
  <c r="K17" i="1"/>
  <c r="K18" i="1"/>
  <c r="K19" i="1"/>
  <c r="K20" i="1"/>
  <c r="K21" i="1"/>
  <c r="K22" i="1"/>
  <c r="K23" i="1"/>
  <c r="K24" i="1"/>
  <c r="K25" i="1"/>
  <c r="K26" i="1"/>
  <c r="K27" i="1"/>
  <c r="K15" i="1"/>
  <c r="F32" i="1" l="1"/>
  <c r="D28" i="2"/>
  <c r="A31" i="2"/>
  <c r="D34" i="2"/>
  <c r="D20" i="2"/>
  <c r="A32" i="2" l="1"/>
  <c r="A34" i="2" s="1"/>
  <c r="A33" i="2"/>
  <c r="D31" i="2"/>
  <c r="D36" i="2" s="1"/>
  <c r="D37" i="2" s="1"/>
</calcChain>
</file>

<file path=xl/sharedStrings.xml><?xml version="1.0" encoding="utf-8"?>
<sst xmlns="http://schemas.openxmlformats.org/spreadsheetml/2006/main" count="107" uniqueCount="84">
  <si>
    <t>UNE PARTNERSHIPS</t>
  </si>
  <si>
    <t>Travel Per Diem claim</t>
  </si>
  <si>
    <t>No</t>
  </si>
  <si>
    <t>Date of Travel</t>
  </si>
  <si>
    <t>Individual Travelling</t>
  </si>
  <si>
    <t>Purpose for Travel</t>
  </si>
  <si>
    <t>Payment made in advance:</t>
  </si>
  <si>
    <t>Capital City location:</t>
  </si>
  <si>
    <t>Location From</t>
  </si>
  <si>
    <t>Location To</t>
  </si>
  <si>
    <t>Per Diem</t>
  </si>
  <si>
    <t>Accommodation Capital City</t>
  </si>
  <si>
    <t>Accommodation Regional</t>
  </si>
  <si>
    <t>AM supplement</t>
  </si>
  <si>
    <t>Day supplement</t>
  </si>
  <si>
    <t>PM supplement</t>
  </si>
  <si>
    <t>Total</t>
  </si>
  <si>
    <t>Total travel per diem</t>
  </si>
  <si>
    <t>Total Accommodation</t>
  </si>
  <si>
    <t>TOTAL Less advanced payment</t>
  </si>
  <si>
    <t>Notes</t>
  </si>
  <si>
    <t>If accommodation is provided then the accommodation component may NOT be claimed.</t>
  </si>
  <si>
    <t>If accommodation is provided inclusive of breakfast then the AM component may NOT be claimed.</t>
  </si>
  <si>
    <t>If any meal is provided for you, i.e not out-of-pocket or on corporate card, the relevant per diem may not be claimed</t>
  </si>
  <si>
    <t>Additional transport from self selected location to location of activity (or city or airport) to be deducted from allowance</t>
  </si>
  <si>
    <t>Approved per diem claims will be processed in the pay run following approval</t>
  </si>
  <si>
    <t>For travel periods exceeding 3 days a per diem may be paid in advance</t>
  </si>
  <si>
    <t>Signature of applicant</t>
  </si>
  <si>
    <t>Date:</t>
  </si>
  <si>
    <t>Signature of approver</t>
  </si>
  <si>
    <t>Payroll Approved</t>
  </si>
  <si>
    <t>UNE Partnerships Pty Ltd</t>
  </si>
  <si>
    <t>Name:</t>
  </si>
  <si>
    <t>(a) General Expenses, exc Entertainment</t>
  </si>
  <si>
    <t>Date</t>
  </si>
  <si>
    <t>Particulars</t>
  </si>
  <si>
    <t>UNEP Code</t>
  </si>
  <si>
    <t>$</t>
  </si>
  <si>
    <t>(b) Entertainment (eg meals incorporating alcohol, etc)</t>
  </si>
  <si>
    <r>
      <t>Particulars</t>
    </r>
    <r>
      <rPr>
        <sz val="8"/>
        <rFont val="Arial"/>
        <family val="2"/>
      </rPr>
      <t xml:space="preserve"> (pls identify each UNEP staff member, plus other guests, in addition to other info about the event)</t>
    </r>
  </si>
  <si>
    <t>(portion re UNEP staff)</t>
  </si>
  <si>
    <t>Possible FBT but claim GST</t>
  </si>
  <si>
    <t>(portion re others)</t>
  </si>
  <si>
    <t>not claim GST</t>
  </si>
  <si>
    <t>'* 1.8692 *46.5%</t>
  </si>
  <si>
    <t>Claimant</t>
  </si>
  <si>
    <t>Supervisor</t>
  </si>
  <si>
    <t>CEO</t>
  </si>
  <si>
    <t xml:space="preserve">Date: </t>
  </si>
  <si>
    <t xml:space="preserve">Employee Level </t>
  </si>
  <si>
    <t>Capital City</t>
  </si>
  <si>
    <t>Below 119650</t>
  </si>
  <si>
    <t>Below 212950</t>
  </si>
  <si>
    <t>Above 212950</t>
  </si>
  <si>
    <t>Country (tier 2)</t>
  </si>
  <si>
    <t>AM</t>
  </si>
  <si>
    <t>DAY</t>
  </si>
  <si>
    <t>PM</t>
  </si>
  <si>
    <t>Costs incurred in (a) to be credited</t>
  </si>
  <si>
    <t>Accommodation</t>
  </si>
  <si>
    <t>Payment in advance</t>
  </si>
  <si>
    <t>(b) Per Diem Claim Costs (refer attached Per Diem  Sheet)</t>
  </si>
  <si>
    <t>Yes</t>
  </si>
  <si>
    <t>Employee level</t>
  </si>
  <si>
    <t>Capical City</t>
  </si>
  <si>
    <t>Allowances</t>
  </si>
  <si>
    <t>Where adjustment for ground travel is required include on claim sheet</t>
  </si>
  <si>
    <t>Form must be approved and included with claim form</t>
  </si>
  <si>
    <t>FORM 41</t>
  </si>
  <si>
    <t>Total Claim Amount</t>
  </si>
  <si>
    <t>(attach tax invoices, dockets, etc to support every request for payment)</t>
  </si>
  <si>
    <t>Private Vehicle</t>
  </si>
  <si>
    <t>Transport Private Vehicle</t>
  </si>
  <si>
    <t>Source ATO Tables TD2017/19 Table 1,2,3</t>
  </si>
  <si>
    <t>Total Vehicle Travel</t>
  </si>
  <si>
    <t>Kilometres (personal vehicle use)</t>
  </si>
  <si>
    <t>Brief description</t>
  </si>
  <si>
    <t>Travel</t>
  </si>
  <si>
    <t xml:space="preserve">Travel </t>
  </si>
  <si>
    <t>Vehicle Travel</t>
  </si>
  <si>
    <t xml:space="preserve">Internal Reimbursement Form </t>
  </si>
  <si>
    <t xml:space="preserve">margaret kirby </t>
  </si>
  <si>
    <t>Uber Airport to Venue Town Hall</t>
  </si>
  <si>
    <t xml:space="preserve">Uber to home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</si>
</sst>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&quot;$&quot;#,##0"/>
    <numFmt numFmtId="168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73">
    <xf numFmtId="0" fontId="0" fillId="0" borderId="0" xfId="0"/>
    <xf numFmtId="166" fontId="0" fillId="2" borderId="0" xfId="0" applyNumberFormat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8" fontId="0" fillId="0" borderId="1" xfId="0" applyNumberFormat="1" applyBorder="1"/>
    <xf numFmtId="0" fontId="0" fillId="0" borderId="1" xfId="0" applyBorder="1"/>
    <xf numFmtId="166" fontId="1" fillId="0" borderId="0" xfId="0" applyNumberFormat="1" applyFont="1"/>
    <xf numFmtId="166" fontId="0" fillId="0" borderId="0" xfId="0" applyNumberFormat="1"/>
    <xf numFmtId="0" fontId="0" fillId="0" borderId="2" xfId="0" applyBorder="1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/>
    <xf numFmtId="0" fontId="2" fillId="0" borderId="0" xfId="1" applyBorder="1"/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6" fillId="0" borderId="6" xfId="1" quotePrefix="1" applyFont="1" applyBorder="1"/>
    <xf numFmtId="0" fontId="6" fillId="0" borderId="2" xfId="1" applyFont="1" applyBorder="1"/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6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164" fontId="9" fillId="0" borderId="1" xfId="2" applyFont="1" applyBorder="1" applyAlignment="1">
      <alignment horizontal="center"/>
    </xf>
    <xf numFmtId="0" fontId="10" fillId="0" borderId="1" xfId="1" applyFont="1" applyBorder="1"/>
    <xf numFmtId="0" fontId="2" fillId="0" borderId="1" xfId="1" applyBorder="1"/>
    <xf numFmtId="164" fontId="9" fillId="0" borderId="1" xfId="2" applyNumberFormat="1" applyFont="1" applyBorder="1"/>
    <xf numFmtId="16" fontId="11" fillId="0" borderId="1" xfId="1" applyNumberFormat="1" applyFont="1" applyBorder="1" applyAlignment="1">
      <alignment horizontal="center"/>
    </xf>
    <xf numFmtId="0" fontId="11" fillId="0" borderId="1" xfId="1" applyFont="1" applyBorder="1"/>
    <xf numFmtId="16" fontId="8" fillId="0" borderId="0" xfId="1" applyNumberFormat="1" applyFont="1"/>
    <xf numFmtId="0" fontId="11" fillId="0" borderId="7" xfId="1" applyFont="1" applyBorder="1"/>
    <xf numFmtId="164" fontId="9" fillId="0" borderId="7" xfId="2" applyFont="1" applyBorder="1" applyAlignment="1">
      <alignment horizontal="center"/>
    </xf>
    <xf numFmtId="16" fontId="8" fillId="0" borderId="1" xfId="1" applyNumberFormat="1" applyFont="1" applyBorder="1"/>
    <xf numFmtId="164" fontId="9" fillId="0" borderId="1" xfId="2" applyFont="1" applyFill="1" applyBorder="1" applyAlignment="1">
      <alignment horizontal="center"/>
    </xf>
    <xf numFmtId="0" fontId="11" fillId="0" borderId="8" xfId="1" applyFont="1" applyBorder="1"/>
    <xf numFmtId="164" fontId="9" fillId="0" borderId="8" xfId="2" applyFont="1" applyBorder="1" applyAlignment="1">
      <alignment horizontal="center"/>
    </xf>
    <xf numFmtId="0" fontId="8" fillId="0" borderId="1" xfId="1" applyFont="1" applyBorder="1"/>
    <xf numFmtId="2" fontId="9" fillId="3" borderId="1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3" xfId="1" quotePrefix="1" applyFont="1" applyBorder="1"/>
    <xf numFmtId="0" fontId="6" fillId="0" borderId="4" xfId="1" applyFont="1" applyBorder="1"/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vertical="top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wrapText="1"/>
    </xf>
    <xf numFmtId="0" fontId="8" fillId="0" borderId="0" xfId="1" applyFont="1"/>
    <xf numFmtId="0" fontId="7" fillId="0" borderId="0" xfId="1" applyFont="1" applyAlignment="1">
      <alignment horizontal="center"/>
    </xf>
    <xf numFmtId="0" fontId="2" fillId="0" borderId="9" xfId="1" applyBorder="1"/>
    <xf numFmtId="0" fontId="2" fillId="0" borderId="10" xfId="1" applyBorder="1"/>
    <xf numFmtId="0" fontId="8" fillId="0" borderId="0" xfId="1" applyFont="1" applyBorder="1" applyAlignment="1">
      <alignment vertical="top"/>
    </xf>
    <xf numFmtId="0" fontId="0" fillId="2" borderId="0" xfId="0" applyFill="1" applyProtection="1">
      <protection locked="0"/>
    </xf>
    <xf numFmtId="0" fontId="1" fillId="3" borderId="0" xfId="0" applyFont="1" applyFill="1" applyProtection="1"/>
    <xf numFmtId="0" fontId="0" fillId="3" borderId="0" xfId="0" applyFill="1" applyProtection="1"/>
    <xf numFmtId="0" fontId="0" fillId="4" borderId="0" xfId="0" applyFill="1" applyProtection="1">
      <protection locked="0"/>
    </xf>
    <xf numFmtId="166" fontId="1" fillId="4" borderId="1" xfId="0" applyNumberFormat="1" applyFont="1" applyFill="1" applyBorder="1"/>
    <xf numFmtId="167" fontId="1" fillId="4" borderId="1" xfId="0" applyNumberFormat="1" applyFont="1" applyFill="1" applyBorder="1"/>
    <xf numFmtId="0" fontId="1" fillId="4" borderId="1" xfId="0" applyFont="1" applyFill="1" applyBorder="1"/>
    <xf numFmtId="0" fontId="6" fillId="4" borderId="1" xfId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 applyAlignment="1">
      <alignment horizontal="center" vertical="center"/>
    </xf>
    <xf numFmtId="165" fontId="0" fillId="0" borderId="1" xfId="3" applyNumberFormat="1" applyFont="1" applyBorder="1"/>
    <xf numFmtId="165" fontId="0" fillId="4" borderId="1" xfId="3" applyNumberFormat="1" applyFont="1" applyFill="1" applyBorder="1"/>
    <xf numFmtId="14" fontId="2" fillId="4" borderId="1" xfId="1" applyNumberFormat="1" applyFill="1" applyBorder="1"/>
    <xf numFmtId="0" fontId="5" fillId="4" borderId="1" xfId="1" applyFont="1" applyFill="1" applyBorder="1"/>
    <xf numFmtId="0" fontId="5" fillId="0" borderId="1" xfId="1" applyFont="1" applyBorder="1"/>
    <xf numFmtId="14" fontId="0" fillId="4" borderId="0" xfId="0" applyNumberFormat="1" applyFill="1"/>
    <xf numFmtId="0" fontId="0" fillId="4" borderId="0" xfId="0" applyFill="1" applyAlignment="1">
      <alignment horizontal="left"/>
    </xf>
    <xf numFmtId="0" fontId="2" fillId="4" borderId="1" xfId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2" fillId="0" borderId="1" xfId="1" applyNumberFormat="1" applyBorder="1"/>
  </cellXfs>
  <cellStyles count="4">
    <cellStyle name="Comma" xfId="3" builtinId="3"/>
    <cellStyle name="Currency 2" xfId="2" xr:uid="{7C3974C1-5809-4719-9D44-1D9E8DD357C3}"/>
    <cellStyle name="Normal" xfId="0" builtinId="0"/>
    <cellStyle name="Normal 2" xfId="1" xr:uid="{DD7D933B-B7C9-4E44-9C5E-D04C98DD19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3F2F8-7B90-4FA6-ACAE-58AAD3DE7080}">
  <sheetPr>
    <pageSetUpPr fitToPage="1"/>
  </sheetPr>
  <dimension ref="A1:F41"/>
  <sheetViews>
    <sheetView tabSelected="1" topLeftCell="A28" zoomScaleNormal="100" workbookViewId="0">
      <selection activeCell="A24" sqref="A24:B24"/>
    </sheetView>
  </sheetViews>
  <sheetFormatPr defaultRowHeight="12.75" x14ac:dyDescent="0.2"/>
  <cols>
    <col min="1" max="1" width="17.7109375" style="11" customWidth="1"/>
    <col min="2" max="2" width="34.140625" style="11" customWidth="1"/>
    <col min="3" max="3" width="20.7109375" style="11" customWidth="1"/>
    <col min="4" max="4" width="15.7109375" style="11" customWidth="1"/>
    <col min="5" max="5" width="9.140625" style="11" customWidth="1"/>
    <col min="6" max="7" width="12.42578125" style="11" customWidth="1"/>
    <col min="8" max="256" width="9.140625" style="11"/>
    <col min="257" max="257" width="17.7109375" style="11" customWidth="1"/>
    <col min="258" max="258" width="34.140625" style="11" customWidth="1"/>
    <col min="259" max="259" width="20.7109375" style="11" customWidth="1"/>
    <col min="260" max="260" width="15.7109375" style="11" customWidth="1"/>
    <col min="261" max="261" width="9.140625" style="11"/>
    <col min="262" max="263" width="12.42578125" style="11" customWidth="1"/>
    <col min="264" max="512" width="9.140625" style="11"/>
    <col min="513" max="513" width="17.7109375" style="11" customWidth="1"/>
    <col min="514" max="514" width="34.140625" style="11" customWidth="1"/>
    <col min="515" max="515" width="20.7109375" style="11" customWidth="1"/>
    <col min="516" max="516" width="15.7109375" style="11" customWidth="1"/>
    <col min="517" max="517" width="9.140625" style="11"/>
    <col min="518" max="519" width="12.42578125" style="11" customWidth="1"/>
    <col min="520" max="768" width="9.140625" style="11"/>
    <col min="769" max="769" width="17.7109375" style="11" customWidth="1"/>
    <col min="770" max="770" width="34.140625" style="11" customWidth="1"/>
    <col min="771" max="771" width="20.7109375" style="11" customWidth="1"/>
    <col min="772" max="772" width="15.7109375" style="11" customWidth="1"/>
    <col min="773" max="773" width="9.140625" style="11"/>
    <col min="774" max="775" width="12.42578125" style="11" customWidth="1"/>
    <col min="776" max="1024" width="9.140625" style="11"/>
    <col min="1025" max="1025" width="17.7109375" style="11" customWidth="1"/>
    <col min="1026" max="1026" width="34.140625" style="11" customWidth="1"/>
    <col min="1027" max="1027" width="20.7109375" style="11" customWidth="1"/>
    <col min="1028" max="1028" width="15.7109375" style="11" customWidth="1"/>
    <col min="1029" max="1029" width="9.140625" style="11"/>
    <col min="1030" max="1031" width="12.42578125" style="11" customWidth="1"/>
    <col min="1032" max="1280" width="9.140625" style="11"/>
    <col min="1281" max="1281" width="17.7109375" style="11" customWidth="1"/>
    <col min="1282" max="1282" width="34.140625" style="11" customWidth="1"/>
    <col min="1283" max="1283" width="20.7109375" style="11" customWidth="1"/>
    <col min="1284" max="1284" width="15.7109375" style="11" customWidth="1"/>
    <col min="1285" max="1285" width="9.140625" style="11"/>
    <col min="1286" max="1287" width="12.42578125" style="11" customWidth="1"/>
    <col min="1288" max="1536" width="9.140625" style="11"/>
    <col min="1537" max="1537" width="17.7109375" style="11" customWidth="1"/>
    <col min="1538" max="1538" width="34.140625" style="11" customWidth="1"/>
    <col min="1539" max="1539" width="20.7109375" style="11" customWidth="1"/>
    <col min="1540" max="1540" width="15.7109375" style="11" customWidth="1"/>
    <col min="1541" max="1541" width="9.140625" style="11"/>
    <col min="1542" max="1543" width="12.42578125" style="11" customWidth="1"/>
    <col min="1544" max="1792" width="9.140625" style="11"/>
    <col min="1793" max="1793" width="17.7109375" style="11" customWidth="1"/>
    <col min="1794" max="1794" width="34.140625" style="11" customWidth="1"/>
    <col min="1795" max="1795" width="20.7109375" style="11" customWidth="1"/>
    <col min="1796" max="1796" width="15.7109375" style="11" customWidth="1"/>
    <col min="1797" max="1797" width="9.140625" style="11"/>
    <col min="1798" max="1799" width="12.42578125" style="11" customWidth="1"/>
    <col min="1800" max="2048" width="9.140625" style="11"/>
    <col min="2049" max="2049" width="17.7109375" style="11" customWidth="1"/>
    <col min="2050" max="2050" width="34.140625" style="11" customWidth="1"/>
    <col min="2051" max="2051" width="20.7109375" style="11" customWidth="1"/>
    <col min="2052" max="2052" width="15.7109375" style="11" customWidth="1"/>
    <col min="2053" max="2053" width="9.140625" style="11"/>
    <col min="2054" max="2055" width="12.42578125" style="11" customWidth="1"/>
    <col min="2056" max="2304" width="9.140625" style="11"/>
    <col min="2305" max="2305" width="17.7109375" style="11" customWidth="1"/>
    <col min="2306" max="2306" width="34.140625" style="11" customWidth="1"/>
    <col min="2307" max="2307" width="20.7109375" style="11" customWidth="1"/>
    <col min="2308" max="2308" width="15.7109375" style="11" customWidth="1"/>
    <col min="2309" max="2309" width="9.140625" style="11"/>
    <col min="2310" max="2311" width="12.42578125" style="11" customWidth="1"/>
    <col min="2312" max="2560" width="9.140625" style="11"/>
    <col min="2561" max="2561" width="17.7109375" style="11" customWidth="1"/>
    <col min="2562" max="2562" width="34.140625" style="11" customWidth="1"/>
    <col min="2563" max="2563" width="20.7109375" style="11" customWidth="1"/>
    <col min="2564" max="2564" width="15.7109375" style="11" customWidth="1"/>
    <col min="2565" max="2565" width="9.140625" style="11"/>
    <col min="2566" max="2567" width="12.42578125" style="11" customWidth="1"/>
    <col min="2568" max="2816" width="9.140625" style="11"/>
    <col min="2817" max="2817" width="17.7109375" style="11" customWidth="1"/>
    <col min="2818" max="2818" width="34.140625" style="11" customWidth="1"/>
    <col min="2819" max="2819" width="20.7109375" style="11" customWidth="1"/>
    <col min="2820" max="2820" width="15.7109375" style="11" customWidth="1"/>
    <col min="2821" max="2821" width="9.140625" style="11"/>
    <col min="2822" max="2823" width="12.42578125" style="11" customWidth="1"/>
    <col min="2824" max="3072" width="9.140625" style="11"/>
    <col min="3073" max="3073" width="17.7109375" style="11" customWidth="1"/>
    <col min="3074" max="3074" width="34.140625" style="11" customWidth="1"/>
    <col min="3075" max="3075" width="20.7109375" style="11" customWidth="1"/>
    <col min="3076" max="3076" width="15.7109375" style="11" customWidth="1"/>
    <col min="3077" max="3077" width="9.140625" style="11"/>
    <col min="3078" max="3079" width="12.42578125" style="11" customWidth="1"/>
    <col min="3080" max="3328" width="9.140625" style="11"/>
    <col min="3329" max="3329" width="17.7109375" style="11" customWidth="1"/>
    <col min="3330" max="3330" width="34.140625" style="11" customWidth="1"/>
    <col min="3331" max="3331" width="20.7109375" style="11" customWidth="1"/>
    <col min="3332" max="3332" width="15.7109375" style="11" customWidth="1"/>
    <col min="3333" max="3333" width="9.140625" style="11"/>
    <col min="3334" max="3335" width="12.42578125" style="11" customWidth="1"/>
    <col min="3336" max="3584" width="9.140625" style="11"/>
    <col min="3585" max="3585" width="17.7109375" style="11" customWidth="1"/>
    <col min="3586" max="3586" width="34.140625" style="11" customWidth="1"/>
    <col min="3587" max="3587" width="20.7109375" style="11" customWidth="1"/>
    <col min="3588" max="3588" width="15.7109375" style="11" customWidth="1"/>
    <col min="3589" max="3589" width="9.140625" style="11"/>
    <col min="3590" max="3591" width="12.42578125" style="11" customWidth="1"/>
    <col min="3592" max="3840" width="9.140625" style="11"/>
    <col min="3841" max="3841" width="17.7109375" style="11" customWidth="1"/>
    <col min="3842" max="3842" width="34.140625" style="11" customWidth="1"/>
    <col min="3843" max="3843" width="20.7109375" style="11" customWidth="1"/>
    <col min="3844" max="3844" width="15.7109375" style="11" customWidth="1"/>
    <col min="3845" max="3845" width="9.140625" style="11"/>
    <col min="3846" max="3847" width="12.42578125" style="11" customWidth="1"/>
    <col min="3848" max="4096" width="9.140625" style="11"/>
    <col min="4097" max="4097" width="17.7109375" style="11" customWidth="1"/>
    <col min="4098" max="4098" width="34.140625" style="11" customWidth="1"/>
    <col min="4099" max="4099" width="20.7109375" style="11" customWidth="1"/>
    <col min="4100" max="4100" width="15.7109375" style="11" customWidth="1"/>
    <col min="4101" max="4101" width="9.140625" style="11"/>
    <col min="4102" max="4103" width="12.42578125" style="11" customWidth="1"/>
    <col min="4104" max="4352" width="9.140625" style="11"/>
    <col min="4353" max="4353" width="17.7109375" style="11" customWidth="1"/>
    <col min="4354" max="4354" width="34.140625" style="11" customWidth="1"/>
    <col min="4355" max="4355" width="20.7109375" style="11" customWidth="1"/>
    <col min="4356" max="4356" width="15.7109375" style="11" customWidth="1"/>
    <col min="4357" max="4357" width="9.140625" style="11"/>
    <col min="4358" max="4359" width="12.42578125" style="11" customWidth="1"/>
    <col min="4360" max="4608" width="9.140625" style="11"/>
    <col min="4609" max="4609" width="17.7109375" style="11" customWidth="1"/>
    <col min="4610" max="4610" width="34.140625" style="11" customWidth="1"/>
    <col min="4611" max="4611" width="20.7109375" style="11" customWidth="1"/>
    <col min="4612" max="4612" width="15.7109375" style="11" customWidth="1"/>
    <col min="4613" max="4613" width="9.140625" style="11"/>
    <col min="4614" max="4615" width="12.42578125" style="11" customWidth="1"/>
    <col min="4616" max="4864" width="9.140625" style="11"/>
    <col min="4865" max="4865" width="17.7109375" style="11" customWidth="1"/>
    <col min="4866" max="4866" width="34.140625" style="11" customWidth="1"/>
    <col min="4867" max="4867" width="20.7109375" style="11" customWidth="1"/>
    <col min="4868" max="4868" width="15.7109375" style="11" customWidth="1"/>
    <col min="4869" max="4869" width="9.140625" style="11"/>
    <col min="4870" max="4871" width="12.42578125" style="11" customWidth="1"/>
    <col min="4872" max="5120" width="9.140625" style="11"/>
    <col min="5121" max="5121" width="17.7109375" style="11" customWidth="1"/>
    <col min="5122" max="5122" width="34.140625" style="11" customWidth="1"/>
    <col min="5123" max="5123" width="20.7109375" style="11" customWidth="1"/>
    <col min="5124" max="5124" width="15.7109375" style="11" customWidth="1"/>
    <col min="5125" max="5125" width="9.140625" style="11"/>
    <col min="5126" max="5127" width="12.42578125" style="11" customWidth="1"/>
    <col min="5128" max="5376" width="9.140625" style="11"/>
    <col min="5377" max="5377" width="17.7109375" style="11" customWidth="1"/>
    <col min="5378" max="5378" width="34.140625" style="11" customWidth="1"/>
    <col min="5379" max="5379" width="20.7109375" style="11" customWidth="1"/>
    <col min="5380" max="5380" width="15.7109375" style="11" customWidth="1"/>
    <col min="5381" max="5381" width="9.140625" style="11"/>
    <col min="5382" max="5383" width="12.42578125" style="11" customWidth="1"/>
    <col min="5384" max="5632" width="9.140625" style="11"/>
    <col min="5633" max="5633" width="17.7109375" style="11" customWidth="1"/>
    <col min="5634" max="5634" width="34.140625" style="11" customWidth="1"/>
    <col min="5635" max="5635" width="20.7109375" style="11" customWidth="1"/>
    <col min="5636" max="5636" width="15.7109375" style="11" customWidth="1"/>
    <col min="5637" max="5637" width="9.140625" style="11"/>
    <col min="5638" max="5639" width="12.42578125" style="11" customWidth="1"/>
    <col min="5640" max="5888" width="9.140625" style="11"/>
    <col min="5889" max="5889" width="17.7109375" style="11" customWidth="1"/>
    <col min="5890" max="5890" width="34.140625" style="11" customWidth="1"/>
    <col min="5891" max="5891" width="20.7109375" style="11" customWidth="1"/>
    <col min="5892" max="5892" width="15.7109375" style="11" customWidth="1"/>
    <col min="5893" max="5893" width="9.140625" style="11"/>
    <col min="5894" max="5895" width="12.42578125" style="11" customWidth="1"/>
    <col min="5896" max="6144" width="9.140625" style="11"/>
    <col min="6145" max="6145" width="17.7109375" style="11" customWidth="1"/>
    <col min="6146" max="6146" width="34.140625" style="11" customWidth="1"/>
    <col min="6147" max="6147" width="20.7109375" style="11" customWidth="1"/>
    <col min="6148" max="6148" width="15.7109375" style="11" customWidth="1"/>
    <col min="6149" max="6149" width="9.140625" style="11"/>
    <col min="6150" max="6151" width="12.42578125" style="11" customWidth="1"/>
    <col min="6152" max="6400" width="9.140625" style="11"/>
    <col min="6401" max="6401" width="17.7109375" style="11" customWidth="1"/>
    <col min="6402" max="6402" width="34.140625" style="11" customWidth="1"/>
    <col min="6403" max="6403" width="20.7109375" style="11" customWidth="1"/>
    <col min="6404" max="6404" width="15.7109375" style="11" customWidth="1"/>
    <col min="6405" max="6405" width="9.140625" style="11"/>
    <col min="6406" max="6407" width="12.42578125" style="11" customWidth="1"/>
    <col min="6408" max="6656" width="9.140625" style="11"/>
    <col min="6657" max="6657" width="17.7109375" style="11" customWidth="1"/>
    <col min="6658" max="6658" width="34.140625" style="11" customWidth="1"/>
    <col min="6659" max="6659" width="20.7109375" style="11" customWidth="1"/>
    <col min="6660" max="6660" width="15.7109375" style="11" customWidth="1"/>
    <col min="6661" max="6661" width="9.140625" style="11"/>
    <col min="6662" max="6663" width="12.42578125" style="11" customWidth="1"/>
    <col min="6664" max="6912" width="9.140625" style="11"/>
    <col min="6913" max="6913" width="17.7109375" style="11" customWidth="1"/>
    <col min="6914" max="6914" width="34.140625" style="11" customWidth="1"/>
    <col min="6915" max="6915" width="20.7109375" style="11" customWidth="1"/>
    <col min="6916" max="6916" width="15.7109375" style="11" customWidth="1"/>
    <col min="6917" max="6917" width="9.140625" style="11"/>
    <col min="6918" max="6919" width="12.42578125" style="11" customWidth="1"/>
    <col min="6920" max="7168" width="9.140625" style="11"/>
    <col min="7169" max="7169" width="17.7109375" style="11" customWidth="1"/>
    <col min="7170" max="7170" width="34.140625" style="11" customWidth="1"/>
    <col min="7171" max="7171" width="20.7109375" style="11" customWidth="1"/>
    <col min="7172" max="7172" width="15.7109375" style="11" customWidth="1"/>
    <col min="7173" max="7173" width="9.140625" style="11"/>
    <col min="7174" max="7175" width="12.42578125" style="11" customWidth="1"/>
    <col min="7176" max="7424" width="9.140625" style="11"/>
    <col min="7425" max="7425" width="17.7109375" style="11" customWidth="1"/>
    <col min="7426" max="7426" width="34.140625" style="11" customWidth="1"/>
    <col min="7427" max="7427" width="20.7109375" style="11" customWidth="1"/>
    <col min="7428" max="7428" width="15.7109375" style="11" customWidth="1"/>
    <col min="7429" max="7429" width="9.140625" style="11"/>
    <col min="7430" max="7431" width="12.42578125" style="11" customWidth="1"/>
    <col min="7432" max="7680" width="9.140625" style="11"/>
    <col min="7681" max="7681" width="17.7109375" style="11" customWidth="1"/>
    <col min="7682" max="7682" width="34.140625" style="11" customWidth="1"/>
    <col min="7683" max="7683" width="20.7109375" style="11" customWidth="1"/>
    <col min="7684" max="7684" width="15.7109375" style="11" customWidth="1"/>
    <col min="7685" max="7685" width="9.140625" style="11"/>
    <col min="7686" max="7687" width="12.42578125" style="11" customWidth="1"/>
    <col min="7688" max="7936" width="9.140625" style="11"/>
    <col min="7937" max="7937" width="17.7109375" style="11" customWidth="1"/>
    <col min="7938" max="7938" width="34.140625" style="11" customWidth="1"/>
    <col min="7939" max="7939" width="20.7109375" style="11" customWidth="1"/>
    <col min="7940" max="7940" width="15.7109375" style="11" customWidth="1"/>
    <col min="7941" max="7941" width="9.140625" style="11"/>
    <col min="7942" max="7943" width="12.42578125" style="11" customWidth="1"/>
    <col min="7944" max="8192" width="9.140625" style="11"/>
    <col min="8193" max="8193" width="17.7109375" style="11" customWidth="1"/>
    <col min="8194" max="8194" width="34.140625" style="11" customWidth="1"/>
    <col min="8195" max="8195" width="20.7109375" style="11" customWidth="1"/>
    <col min="8196" max="8196" width="15.7109375" style="11" customWidth="1"/>
    <col min="8197" max="8197" width="9.140625" style="11"/>
    <col min="8198" max="8199" width="12.42578125" style="11" customWidth="1"/>
    <col min="8200" max="8448" width="9.140625" style="11"/>
    <col min="8449" max="8449" width="17.7109375" style="11" customWidth="1"/>
    <col min="8450" max="8450" width="34.140625" style="11" customWidth="1"/>
    <col min="8451" max="8451" width="20.7109375" style="11" customWidth="1"/>
    <col min="8452" max="8452" width="15.7109375" style="11" customWidth="1"/>
    <col min="8453" max="8453" width="9.140625" style="11"/>
    <col min="8454" max="8455" width="12.42578125" style="11" customWidth="1"/>
    <col min="8456" max="8704" width="9.140625" style="11"/>
    <col min="8705" max="8705" width="17.7109375" style="11" customWidth="1"/>
    <col min="8706" max="8706" width="34.140625" style="11" customWidth="1"/>
    <col min="8707" max="8707" width="20.7109375" style="11" customWidth="1"/>
    <col min="8708" max="8708" width="15.7109375" style="11" customWidth="1"/>
    <col min="8709" max="8709" width="9.140625" style="11"/>
    <col min="8710" max="8711" width="12.42578125" style="11" customWidth="1"/>
    <col min="8712" max="8960" width="9.140625" style="11"/>
    <col min="8961" max="8961" width="17.7109375" style="11" customWidth="1"/>
    <col min="8962" max="8962" width="34.140625" style="11" customWidth="1"/>
    <col min="8963" max="8963" width="20.7109375" style="11" customWidth="1"/>
    <col min="8964" max="8964" width="15.7109375" style="11" customWidth="1"/>
    <col min="8965" max="8965" width="9.140625" style="11"/>
    <col min="8966" max="8967" width="12.42578125" style="11" customWidth="1"/>
    <col min="8968" max="9216" width="9.140625" style="11"/>
    <col min="9217" max="9217" width="17.7109375" style="11" customWidth="1"/>
    <col min="9218" max="9218" width="34.140625" style="11" customWidth="1"/>
    <col min="9219" max="9219" width="20.7109375" style="11" customWidth="1"/>
    <col min="9220" max="9220" width="15.7109375" style="11" customWidth="1"/>
    <col min="9221" max="9221" width="9.140625" style="11"/>
    <col min="9222" max="9223" width="12.42578125" style="11" customWidth="1"/>
    <col min="9224" max="9472" width="9.140625" style="11"/>
    <col min="9473" max="9473" width="17.7109375" style="11" customWidth="1"/>
    <col min="9474" max="9474" width="34.140625" style="11" customWidth="1"/>
    <col min="9475" max="9475" width="20.7109375" style="11" customWidth="1"/>
    <col min="9476" max="9476" width="15.7109375" style="11" customWidth="1"/>
    <col min="9477" max="9477" width="9.140625" style="11"/>
    <col min="9478" max="9479" width="12.42578125" style="11" customWidth="1"/>
    <col min="9480" max="9728" width="9.140625" style="11"/>
    <col min="9729" max="9729" width="17.7109375" style="11" customWidth="1"/>
    <col min="9730" max="9730" width="34.140625" style="11" customWidth="1"/>
    <col min="9731" max="9731" width="20.7109375" style="11" customWidth="1"/>
    <col min="9732" max="9732" width="15.7109375" style="11" customWidth="1"/>
    <col min="9733" max="9733" width="9.140625" style="11"/>
    <col min="9734" max="9735" width="12.42578125" style="11" customWidth="1"/>
    <col min="9736" max="9984" width="9.140625" style="11"/>
    <col min="9985" max="9985" width="17.7109375" style="11" customWidth="1"/>
    <col min="9986" max="9986" width="34.140625" style="11" customWidth="1"/>
    <col min="9987" max="9987" width="20.7109375" style="11" customWidth="1"/>
    <col min="9988" max="9988" width="15.7109375" style="11" customWidth="1"/>
    <col min="9989" max="9989" width="9.140625" style="11"/>
    <col min="9990" max="9991" width="12.42578125" style="11" customWidth="1"/>
    <col min="9992" max="10240" width="9.140625" style="11"/>
    <col min="10241" max="10241" width="17.7109375" style="11" customWidth="1"/>
    <col min="10242" max="10242" width="34.140625" style="11" customWidth="1"/>
    <col min="10243" max="10243" width="20.7109375" style="11" customWidth="1"/>
    <col min="10244" max="10244" width="15.7109375" style="11" customWidth="1"/>
    <col min="10245" max="10245" width="9.140625" style="11"/>
    <col min="10246" max="10247" width="12.42578125" style="11" customWidth="1"/>
    <col min="10248" max="10496" width="9.140625" style="11"/>
    <col min="10497" max="10497" width="17.7109375" style="11" customWidth="1"/>
    <col min="10498" max="10498" width="34.140625" style="11" customWidth="1"/>
    <col min="10499" max="10499" width="20.7109375" style="11" customWidth="1"/>
    <col min="10500" max="10500" width="15.7109375" style="11" customWidth="1"/>
    <col min="10501" max="10501" width="9.140625" style="11"/>
    <col min="10502" max="10503" width="12.42578125" style="11" customWidth="1"/>
    <col min="10504" max="10752" width="9.140625" style="11"/>
    <col min="10753" max="10753" width="17.7109375" style="11" customWidth="1"/>
    <col min="10754" max="10754" width="34.140625" style="11" customWidth="1"/>
    <col min="10755" max="10755" width="20.7109375" style="11" customWidth="1"/>
    <col min="10756" max="10756" width="15.7109375" style="11" customWidth="1"/>
    <col min="10757" max="10757" width="9.140625" style="11"/>
    <col min="10758" max="10759" width="12.42578125" style="11" customWidth="1"/>
    <col min="10760" max="11008" width="9.140625" style="11"/>
    <col min="11009" max="11009" width="17.7109375" style="11" customWidth="1"/>
    <col min="11010" max="11010" width="34.140625" style="11" customWidth="1"/>
    <col min="11011" max="11011" width="20.7109375" style="11" customWidth="1"/>
    <col min="11012" max="11012" width="15.7109375" style="11" customWidth="1"/>
    <col min="11013" max="11013" width="9.140625" style="11"/>
    <col min="11014" max="11015" width="12.42578125" style="11" customWidth="1"/>
    <col min="11016" max="11264" width="9.140625" style="11"/>
    <col min="11265" max="11265" width="17.7109375" style="11" customWidth="1"/>
    <col min="11266" max="11266" width="34.140625" style="11" customWidth="1"/>
    <col min="11267" max="11267" width="20.7109375" style="11" customWidth="1"/>
    <col min="11268" max="11268" width="15.7109375" style="11" customWidth="1"/>
    <col min="11269" max="11269" width="9.140625" style="11"/>
    <col min="11270" max="11271" width="12.42578125" style="11" customWidth="1"/>
    <col min="11272" max="11520" width="9.140625" style="11"/>
    <col min="11521" max="11521" width="17.7109375" style="11" customWidth="1"/>
    <col min="11522" max="11522" width="34.140625" style="11" customWidth="1"/>
    <col min="11523" max="11523" width="20.7109375" style="11" customWidth="1"/>
    <col min="11524" max="11524" width="15.7109375" style="11" customWidth="1"/>
    <col min="11525" max="11525" width="9.140625" style="11"/>
    <col min="11526" max="11527" width="12.42578125" style="11" customWidth="1"/>
    <col min="11528" max="11776" width="9.140625" style="11"/>
    <col min="11777" max="11777" width="17.7109375" style="11" customWidth="1"/>
    <col min="11778" max="11778" width="34.140625" style="11" customWidth="1"/>
    <col min="11779" max="11779" width="20.7109375" style="11" customWidth="1"/>
    <col min="11780" max="11780" width="15.7109375" style="11" customWidth="1"/>
    <col min="11781" max="11781" width="9.140625" style="11"/>
    <col min="11782" max="11783" width="12.42578125" style="11" customWidth="1"/>
    <col min="11784" max="12032" width="9.140625" style="11"/>
    <col min="12033" max="12033" width="17.7109375" style="11" customWidth="1"/>
    <col min="12034" max="12034" width="34.140625" style="11" customWidth="1"/>
    <col min="12035" max="12035" width="20.7109375" style="11" customWidth="1"/>
    <col min="12036" max="12036" width="15.7109375" style="11" customWidth="1"/>
    <col min="12037" max="12037" width="9.140625" style="11"/>
    <col min="12038" max="12039" width="12.42578125" style="11" customWidth="1"/>
    <col min="12040" max="12288" width="9.140625" style="11"/>
    <col min="12289" max="12289" width="17.7109375" style="11" customWidth="1"/>
    <col min="12290" max="12290" width="34.140625" style="11" customWidth="1"/>
    <col min="12291" max="12291" width="20.7109375" style="11" customWidth="1"/>
    <col min="12292" max="12292" width="15.7109375" style="11" customWidth="1"/>
    <col min="12293" max="12293" width="9.140625" style="11"/>
    <col min="12294" max="12295" width="12.42578125" style="11" customWidth="1"/>
    <col min="12296" max="12544" width="9.140625" style="11"/>
    <col min="12545" max="12545" width="17.7109375" style="11" customWidth="1"/>
    <col min="12546" max="12546" width="34.140625" style="11" customWidth="1"/>
    <col min="12547" max="12547" width="20.7109375" style="11" customWidth="1"/>
    <col min="12548" max="12548" width="15.7109375" style="11" customWidth="1"/>
    <col min="12549" max="12549" width="9.140625" style="11"/>
    <col min="12550" max="12551" width="12.42578125" style="11" customWidth="1"/>
    <col min="12552" max="12800" width="9.140625" style="11"/>
    <col min="12801" max="12801" width="17.7109375" style="11" customWidth="1"/>
    <col min="12802" max="12802" width="34.140625" style="11" customWidth="1"/>
    <col min="12803" max="12803" width="20.7109375" style="11" customWidth="1"/>
    <col min="12804" max="12804" width="15.7109375" style="11" customWidth="1"/>
    <col min="12805" max="12805" width="9.140625" style="11"/>
    <col min="12806" max="12807" width="12.42578125" style="11" customWidth="1"/>
    <col min="12808" max="13056" width="9.140625" style="11"/>
    <col min="13057" max="13057" width="17.7109375" style="11" customWidth="1"/>
    <col min="13058" max="13058" width="34.140625" style="11" customWidth="1"/>
    <col min="13059" max="13059" width="20.7109375" style="11" customWidth="1"/>
    <col min="13060" max="13060" width="15.7109375" style="11" customWidth="1"/>
    <col min="13061" max="13061" width="9.140625" style="11"/>
    <col min="13062" max="13063" width="12.42578125" style="11" customWidth="1"/>
    <col min="13064" max="13312" width="9.140625" style="11"/>
    <col min="13313" max="13313" width="17.7109375" style="11" customWidth="1"/>
    <col min="13314" max="13314" width="34.140625" style="11" customWidth="1"/>
    <col min="13315" max="13315" width="20.7109375" style="11" customWidth="1"/>
    <col min="13316" max="13316" width="15.7109375" style="11" customWidth="1"/>
    <col min="13317" max="13317" width="9.140625" style="11"/>
    <col min="13318" max="13319" width="12.42578125" style="11" customWidth="1"/>
    <col min="13320" max="13568" width="9.140625" style="11"/>
    <col min="13569" max="13569" width="17.7109375" style="11" customWidth="1"/>
    <col min="13570" max="13570" width="34.140625" style="11" customWidth="1"/>
    <col min="13571" max="13571" width="20.7109375" style="11" customWidth="1"/>
    <col min="13572" max="13572" width="15.7109375" style="11" customWidth="1"/>
    <col min="13573" max="13573" width="9.140625" style="11"/>
    <col min="13574" max="13575" width="12.42578125" style="11" customWidth="1"/>
    <col min="13576" max="13824" width="9.140625" style="11"/>
    <col min="13825" max="13825" width="17.7109375" style="11" customWidth="1"/>
    <col min="13826" max="13826" width="34.140625" style="11" customWidth="1"/>
    <col min="13827" max="13827" width="20.7109375" style="11" customWidth="1"/>
    <col min="13828" max="13828" width="15.7109375" style="11" customWidth="1"/>
    <col min="13829" max="13829" width="9.140625" style="11"/>
    <col min="13830" max="13831" width="12.42578125" style="11" customWidth="1"/>
    <col min="13832" max="14080" width="9.140625" style="11"/>
    <col min="14081" max="14081" width="17.7109375" style="11" customWidth="1"/>
    <col min="14082" max="14082" width="34.140625" style="11" customWidth="1"/>
    <col min="14083" max="14083" width="20.7109375" style="11" customWidth="1"/>
    <col min="14084" max="14084" width="15.7109375" style="11" customWidth="1"/>
    <col min="14085" max="14085" width="9.140625" style="11"/>
    <col min="14086" max="14087" width="12.42578125" style="11" customWidth="1"/>
    <col min="14088" max="14336" width="9.140625" style="11"/>
    <col min="14337" max="14337" width="17.7109375" style="11" customWidth="1"/>
    <col min="14338" max="14338" width="34.140625" style="11" customWidth="1"/>
    <col min="14339" max="14339" width="20.7109375" style="11" customWidth="1"/>
    <col min="14340" max="14340" width="15.7109375" style="11" customWidth="1"/>
    <col min="14341" max="14341" width="9.140625" style="11"/>
    <col min="14342" max="14343" width="12.42578125" style="11" customWidth="1"/>
    <col min="14344" max="14592" width="9.140625" style="11"/>
    <col min="14593" max="14593" width="17.7109375" style="11" customWidth="1"/>
    <col min="14594" max="14594" width="34.140625" style="11" customWidth="1"/>
    <col min="14595" max="14595" width="20.7109375" style="11" customWidth="1"/>
    <col min="14596" max="14596" width="15.7109375" style="11" customWidth="1"/>
    <col min="14597" max="14597" width="9.140625" style="11"/>
    <col min="14598" max="14599" width="12.42578125" style="11" customWidth="1"/>
    <col min="14600" max="14848" width="9.140625" style="11"/>
    <col min="14849" max="14849" width="17.7109375" style="11" customWidth="1"/>
    <col min="14850" max="14850" width="34.140625" style="11" customWidth="1"/>
    <col min="14851" max="14851" width="20.7109375" style="11" customWidth="1"/>
    <col min="14852" max="14852" width="15.7109375" style="11" customWidth="1"/>
    <col min="14853" max="14853" width="9.140625" style="11"/>
    <col min="14854" max="14855" width="12.42578125" style="11" customWidth="1"/>
    <col min="14856" max="15104" width="9.140625" style="11"/>
    <col min="15105" max="15105" width="17.7109375" style="11" customWidth="1"/>
    <col min="15106" max="15106" width="34.140625" style="11" customWidth="1"/>
    <col min="15107" max="15107" width="20.7109375" style="11" customWidth="1"/>
    <col min="15108" max="15108" width="15.7109375" style="11" customWidth="1"/>
    <col min="15109" max="15109" width="9.140625" style="11"/>
    <col min="15110" max="15111" width="12.42578125" style="11" customWidth="1"/>
    <col min="15112" max="15360" width="9.140625" style="11"/>
    <col min="15361" max="15361" width="17.7109375" style="11" customWidth="1"/>
    <col min="15362" max="15362" width="34.140625" style="11" customWidth="1"/>
    <col min="15363" max="15363" width="20.7109375" style="11" customWidth="1"/>
    <col min="15364" max="15364" width="15.7109375" style="11" customWidth="1"/>
    <col min="15365" max="15365" width="9.140625" style="11"/>
    <col min="15366" max="15367" width="12.42578125" style="11" customWidth="1"/>
    <col min="15368" max="15616" width="9.140625" style="11"/>
    <col min="15617" max="15617" width="17.7109375" style="11" customWidth="1"/>
    <col min="15618" max="15618" width="34.140625" style="11" customWidth="1"/>
    <col min="15619" max="15619" width="20.7109375" style="11" customWidth="1"/>
    <col min="15620" max="15620" width="15.7109375" style="11" customWidth="1"/>
    <col min="15621" max="15621" width="9.140625" style="11"/>
    <col min="15622" max="15623" width="12.42578125" style="11" customWidth="1"/>
    <col min="15624" max="15872" width="9.140625" style="11"/>
    <col min="15873" max="15873" width="17.7109375" style="11" customWidth="1"/>
    <col min="15874" max="15874" width="34.140625" style="11" customWidth="1"/>
    <col min="15875" max="15875" width="20.7109375" style="11" customWidth="1"/>
    <col min="15876" max="15876" width="15.7109375" style="11" customWidth="1"/>
    <col min="15877" max="15877" width="9.140625" style="11"/>
    <col min="15878" max="15879" width="12.42578125" style="11" customWidth="1"/>
    <col min="15880" max="16128" width="9.140625" style="11"/>
    <col min="16129" max="16129" width="17.7109375" style="11" customWidth="1"/>
    <col min="16130" max="16130" width="34.140625" style="11" customWidth="1"/>
    <col min="16131" max="16131" width="20.7109375" style="11" customWidth="1"/>
    <col min="16132" max="16132" width="15.7109375" style="11" customWidth="1"/>
    <col min="16133" max="16133" width="9.140625" style="11"/>
    <col min="16134" max="16135" width="12.42578125" style="11" customWidth="1"/>
    <col min="16136" max="16384" width="9.140625" style="11"/>
  </cols>
  <sheetData>
    <row r="1" spans="1:4" ht="20.25" x14ac:dyDescent="0.3">
      <c r="A1" s="10" t="s">
        <v>31</v>
      </c>
    </row>
    <row r="2" spans="1:4" ht="20.25" x14ac:dyDescent="0.3">
      <c r="A2" s="10" t="s">
        <v>68</v>
      </c>
    </row>
    <row r="3" spans="1:4" ht="15.75" x14ac:dyDescent="0.25">
      <c r="A3" s="12" t="s">
        <v>80</v>
      </c>
    </row>
    <row r="4" spans="1:4" x14ac:dyDescent="0.2">
      <c r="A4" s="13" t="s">
        <v>70</v>
      </c>
    </row>
    <row r="6" spans="1:4" ht="15" customHeight="1" x14ac:dyDescent="0.2">
      <c r="A6" s="14" t="s">
        <v>32</v>
      </c>
      <c r="B6" s="15" t="s">
        <v>81</v>
      </c>
      <c r="C6" s="16"/>
      <c r="D6" s="17"/>
    </row>
    <row r="7" spans="1:4" ht="24.95" customHeight="1" x14ac:dyDescent="0.2">
      <c r="A7" s="18" t="s">
        <v>33</v>
      </c>
      <c r="B7" s="19"/>
      <c r="C7" s="19"/>
      <c r="D7" s="19"/>
    </row>
    <row r="8" spans="1:4" ht="24.95" customHeight="1" x14ac:dyDescent="0.2">
      <c r="A8" s="20" t="s">
        <v>34</v>
      </c>
      <c r="B8" s="20" t="s">
        <v>35</v>
      </c>
      <c r="C8" s="20" t="s">
        <v>36</v>
      </c>
      <c r="D8" s="21" t="s">
        <v>37</v>
      </c>
    </row>
    <row r="9" spans="1:4" ht="24.95" customHeight="1" x14ac:dyDescent="0.2">
      <c r="A9" s="22">
        <v>43273</v>
      </c>
      <c r="B9" s="23" t="s">
        <v>82</v>
      </c>
      <c r="C9" s="24"/>
      <c r="D9" s="25">
        <v>41.5</v>
      </c>
    </row>
    <row r="10" spans="1:4" ht="24.95" customHeight="1" x14ac:dyDescent="0.2">
      <c r="A10" s="22">
        <v>43273</v>
      </c>
      <c r="B10" s="26" t="s">
        <v>83</v>
      </c>
      <c r="C10" s="27"/>
      <c r="D10" s="28">
        <v>19.899999999999999</v>
      </c>
    </row>
    <row r="11" spans="1:4" ht="24.95" customHeight="1" x14ac:dyDescent="0.2">
      <c r="A11" s="22"/>
      <c r="B11" s="26"/>
      <c r="C11" s="27"/>
      <c r="D11" s="28"/>
    </row>
    <row r="12" spans="1:4" ht="24.95" customHeight="1" x14ac:dyDescent="0.2">
      <c r="A12" s="22"/>
      <c r="B12" s="23"/>
      <c r="C12" s="24"/>
      <c r="D12" s="25"/>
    </row>
    <row r="13" spans="1:4" ht="24.95" customHeight="1" x14ac:dyDescent="0.2">
      <c r="A13" s="29"/>
      <c r="B13" s="23"/>
      <c r="C13" s="30"/>
      <c r="D13" s="25"/>
    </row>
    <row r="14" spans="1:4" ht="24.95" customHeight="1" x14ac:dyDescent="0.2">
      <c r="A14" s="29"/>
      <c r="B14" s="23"/>
      <c r="C14" s="30"/>
      <c r="D14" s="25"/>
    </row>
    <row r="15" spans="1:4" ht="24.95" customHeight="1" x14ac:dyDescent="0.2">
      <c r="A15" s="29"/>
      <c r="B15" s="31"/>
      <c r="C15" s="32"/>
      <c r="D15" s="33"/>
    </row>
    <row r="16" spans="1:4" ht="24.95" customHeight="1" x14ac:dyDescent="0.2">
      <c r="A16" s="29"/>
      <c r="B16" s="34"/>
      <c r="C16" s="30"/>
      <c r="D16" s="25"/>
    </row>
    <row r="17" spans="1:6" ht="24.95" customHeight="1" x14ac:dyDescent="0.2">
      <c r="A17" s="29"/>
      <c r="B17" s="34"/>
      <c r="C17" s="27"/>
      <c r="D17" s="35"/>
    </row>
    <row r="18" spans="1:6" ht="24.95" customHeight="1" x14ac:dyDescent="0.2">
      <c r="A18" s="29"/>
      <c r="B18" s="31"/>
      <c r="C18" s="36"/>
      <c r="D18" s="37"/>
    </row>
    <row r="19" spans="1:6" ht="24.95" customHeight="1" x14ac:dyDescent="0.2">
      <c r="A19" s="29"/>
      <c r="B19" s="38"/>
      <c r="C19" s="30"/>
      <c r="D19" s="25"/>
    </row>
    <row r="20" spans="1:6" ht="24.95" customHeight="1" x14ac:dyDescent="0.2">
      <c r="C20" s="30"/>
      <c r="D20" s="39">
        <f>SUM(D9:D19)</f>
        <v>61.4</v>
      </c>
    </row>
    <row r="21" spans="1:6" x14ac:dyDescent="0.2">
      <c r="D21" s="40"/>
    </row>
    <row r="22" spans="1:6" ht="24.95" customHeight="1" x14ac:dyDescent="0.2">
      <c r="A22" s="41" t="s">
        <v>38</v>
      </c>
      <c r="B22" s="42"/>
      <c r="C22" s="42"/>
      <c r="D22" s="42"/>
    </row>
    <row r="23" spans="1:6" ht="37.5" customHeight="1" x14ac:dyDescent="0.2">
      <c r="A23" s="20" t="s">
        <v>34</v>
      </c>
      <c r="B23" s="43" t="s">
        <v>39</v>
      </c>
      <c r="C23" s="20" t="s">
        <v>36</v>
      </c>
      <c r="D23" s="21" t="s">
        <v>37</v>
      </c>
    </row>
    <row r="24" spans="1:6" ht="38.25" customHeight="1" x14ac:dyDescent="0.2">
      <c r="A24" s="72"/>
      <c r="B24" s="27"/>
      <c r="C24" s="44" t="s">
        <v>40</v>
      </c>
      <c r="D24" s="21"/>
      <c r="E24" s="45" t="s">
        <v>41</v>
      </c>
      <c r="F24" s="46"/>
    </row>
    <row r="25" spans="1:6" ht="38.25" customHeight="1" x14ac:dyDescent="0.2">
      <c r="A25" s="27"/>
      <c r="B25" s="27"/>
      <c r="C25" s="44" t="s">
        <v>42</v>
      </c>
      <c r="D25" s="21"/>
      <c r="E25" s="45" t="s">
        <v>43</v>
      </c>
    </row>
    <row r="26" spans="1:6" ht="38.25" customHeight="1" x14ac:dyDescent="0.2">
      <c r="A26" s="27"/>
      <c r="B26" s="27"/>
      <c r="C26" s="44" t="s">
        <v>40</v>
      </c>
      <c r="D26" s="21"/>
      <c r="E26" s="45" t="s">
        <v>41</v>
      </c>
      <c r="F26" s="47" t="s">
        <v>44</v>
      </c>
    </row>
    <row r="27" spans="1:6" ht="38.25" customHeight="1" x14ac:dyDescent="0.2">
      <c r="A27" s="27"/>
      <c r="B27" s="27"/>
      <c r="C27" s="44" t="s">
        <v>42</v>
      </c>
      <c r="D27" s="21"/>
      <c r="E27" s="45" t="s">
        <v>43</v>
      </c>
    </row>
    <row r="28" spans="1:6" ht="38.25" customHeight="1" x14ac:dyDescent="0.2">
      <c r="A28" s="27"/>
      <c r="B28" s="27"/>
      <c r="C28" s="44"/>
      <c r="D28" s="39">
        <f>SUM(D24:D27)</f>
        <v>0</v>
      </c>
      <c r="E28" s="45"/>
    </row>
    <row r="29" spans="1:6" ht="38.25" customHeight="1" x14ac:dyDescent="0.2">
      <c r="A29" s="41" t="s">
        <v>61</v>
      </c>
      <c r="B29" s="42"/>
      <c r="C29" s="42"/>
      <c r="D29" s="42"/>
      <c r="E29" s="45"/>
    </row>
    <row r="30" spans="1:6" ht="38.25" customHeight="1" x14ac:dyDescent="0.2">
      <c r="A30" s="20" t="s">
        <v>34</v>
      </c>
      <c r="B30" s="43" t="s">
        <v>39</v>
      </c>
      <c r="C30" s="20" t="s">
        <v>36</v>
      </c>
      <c r="D30" s="21" t="s">
        <v>37</v>
      </c>
      <c r="E30" s="45"/>
    </row>
    <row r="31" spans="1:6" ht="38.25" customHeight="1" x14ac:dyDescent="0.2">
      <c r="A31" s="64">
        <f>+'41 (b) Per Diem '!F4</f>
        <v>43101</v>
      </c>
      <c r="B31" s="65" t="s">
        <v>10</v>
      </c>
      <c r="C31" s="44" t="s">
        <v>77</v>
      </c>
      <c r="D31" s="59">
        <f>+'41 (b) Per Diem '!F29</f>
        <v>0</v>
      </c>
      <c r="E31" s="45"/>
    </row>
    <row r="32" spans="1:6" ht="38.25" customHeight="1" x14ac:dyDescent="0.2">
      <c r="A32" s="64">
        <f>+A31</f>
        <v>43101</v>
      </c>
      <c r="B32" s="65" t="s">
        <v>59</v>
      </c>
      <c r="C32" s="44" t="s">
        <v>77</v>
      </c>
      <c r="D32" s="59">
        <f>+'41 (b) Per Diem '!F30</f>
        <v>0</v>
      </c>
      <c r="E32" s="45"/>
    </row>
    <row r="33" spans="1:5" ht="38.25" customHeight="1" x14ac:dyDescent="0.2">
      <c r="A33" s="64">
        <f>+A31</f>
        <v>43101</v>
      </c>
      <c r="B33" s="69" t="s">
        <v>79</v>
      </c>
      <c r="C33" s="44" t="s">
        <v>78</v>
      </c>
      <c r="D33" s="59">
        <f>+'41 (b) Per Diem '!F31</f>
        <v>0</v>
      </c>
      <c r="E33" s="45"/>
    </row>
    <row r="34" spans="1:5" ht="38.25" customHeight="1" x14ac:dyDescent="0.2">
      <c r="A34" s="64">
        <f>+A32</f>
        <v>43101</v>
      </c>
      <c r="B34" s="65" t="s">
        <v>60</v>
      </c>
      <c r="C34" s="44" t="s">
        <v>77</v>
      </c>
      <c r="D34" s="59">
        <f>-'41 (b) Per Diem '!F9</f>
        <v>0</v>
      </c>
      <c r="E34" s="45"/>
    </row>
    <row r="35" spans="1:5" ht="38.25" customHeight="1" x14ac:dyDescent="0.2">
      <c r="A35" s="27"/>
      <c r="B35" s="66" t="s">
        <v>58</v>
      </c>
      <c r="C35" s="44" t="s">
        <v>42</v>
      </c>
      <c r="D35" s="21"/>
      <c r="E35" s="45"/>
    </row>
    <row r="36" spans="1:5" ht="38.25" customHeight="1" x14ac:dyDescent="0.2">
      <c r="A36" s="14"/>
      <c r="B36" s="60"/>
      <c r="C36" s="51"/>
      <c r="D36" s="39">
        <f>SUM(D31:D35)</f>
        <v>0</v>
      </c>
      <c r="E36" s="45"/>
    </row>
    <row r="37" spans="1:5" ht="38.25" customHeight="1" x14ac:dyDescent="0.2">
      <c r="A37" s="61" t="s">
        <v>69</v>
      </c>
      <c r="D37" s="39">
        <f>+D36+D28+D20</f>
        <v>61.4</v>
      </c>
    </row>
    <row r="38" spans="1:5" x14ac:dyDescent="0.2">
      <c r="A38" s="48" t="s">
        <v>45</v>
      </c>
      <c r="B38" s="48" t="s">
        <v>46</v>
      </c>
      <c r="C38" s="48" t="s">
        <v>47</v>
      </c>
    </row>
    <row r="39" spans="1:5" x14ac:dyDescent="0.2">
      <c r="A39" s="48"/>
      <c r="B39" s="48"/>
      <c r="C39" s="48"/>
    </row>
    <row r="40" spans="1:5" x14ac:dyDescent="0.2">
      <c r="A40" s="47"/>
      <c r="B40" s="47" t="s">
        <v>48</v>
      </c>
      <c r="C40" s="47" t="s">
        <v>28</v>
      </c>
    </row>
    <row r="41" spans="1:5" x14ac:dyDescent="0.2">
      <c r="A41" s="49"/>
      <c r="B41" s="50"/>
      <c r="C41" s="49"/>
    </row>
  </sheetData>
  <printOptions horizontalCentered="1"/>
  <pageMargins left="0.15748031496062992" right="0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8458-D283-44E4-B2AF-9DFD41943C91}">
  <sheetPr>
    <pageSetUpPr fitToPage="1"/>
  </sheetPr>
  <dimension ref="B1:U49"/>
  <sheetViews>
    <sheetView zoomScaleNormal="100" workbookViewId="0">
      <selection activeCell="M17" sqref="M17"/>
    </sheetView>
  </sheetViews>
  <sheetFormatPr defaultRowHeight="15" x14ac:dyDescent="0.25"/>
  <cols>
    <col min="1" max="1" width="2.7109375" customWidth="1"/>
    <col min="2" max="2" width="25.7109375" customWidth="1"/>
    <col min="5" max="5" width="10.42578125" customWidth="1"/>
    <col min="6" max="6" width="12.42578125" customWidth="1"/>
    <col min="7" max="8" width="11.85546875" customWidth="1"/>
    <col min="9" max="10" width="15.7109375" customWidth="1"/>
    <col min="11" max="11" width="11.28515625" customWidth="1"/>
  </cols>
  <sheetData>
    <row r="1" spans="2:21" ht="20.25" x14ac:dyDescent="0.3">
      <c r="B1" s="10" t="s">
        <v>0</v>
      </c>
      <c r="O1" s="53" t="s">
        <v>73</v>
      </c>
      <c r="P1" s="53"/>
      <c r="Q1" s="53"/>
      <c r="R1" s="53"/>
      <c r="S1" s="53"/>
      <c r="T1" s="53"/>
      <c r="U1" s="54"/>
    </row>
    <row r="2" spans="2:21" ht="20.25" x14ac:dyDescent="0.3">
      <c r="B2" s="10" t="s">
        <v>1</v>
      </c>
      <c r="O2" s="53" t="s">
        <v>50</v>
      </c>
      <c r="P2" s="53"/>
      <c r="Q2" s="53"/>
      <c r="R2" s="53"/>
      <c r="S2" s="53" t="s">
        <v>54</v>
      </c>
      <c r="T2" s="53"/>
      <c r="U2" s="54"/>
    </row>
    <row r="3" spans="2:21" x14ac:dyDescent="0.25">
      <c r="O3" s="53"/>
      <c r="P3" s="53" t="s">
        <v>55</v>
      </c>
      <c r="Q3" s="53" t="s">
        <v>56</v>
      </c>
      <c r="R3" s="53" t="s">
        <v>57</v>
      </c>
      <c r="S3" s="53" t="s">
        <v>55</v>
      </c>
      <c r="T3" s="53" t="s">
        <v>56</v>
      </c>
      <c r="U3" s="53" t="s">
        <v>57</v>
      </c>
    </row>
    <row r="4" spans="2:21" x14ac:dyDescent="0.25">
      <c r="B4" t="s">
        <v>3</v>
      </c>
      <c r="F4" s="67">
        <v>43101</v>
      </c>
      <c r="O4" s="53">
        <v>1</v>
      </c>
      <c r="P4" s="54">
        <v>27.05</v>
      </c>
      <c r="Q4" s="54">
        <v>30.45</v>
      </c>
      <c r="R4" s="54">
        <v>51.85</v>
      </c>
      <c r="S4" s="54">
        <v>24.25</v>
      </c>
      <c r="T4" s="54">
        <v>27.65</v>
      </c>
      <c r="U4" s="54">
        <v>47.7</v>
      </c>
    </row>
    <row r="5" spans="2:21" x14ac:dyDescent="0.25">
      <c r="B5" t="s">
        <v>4</v>
      </c>
      <c r="O5" s="53">
        <v>2</v>
      </c>
      <c r="P5" s="54">
        <v>29.45</v>
      </c>
      <c r="Q5" s="54">
        <v>41.7</v>
      </c>
      <c r="R5" s="54">
        <v>58.35</v>
      </c>
      <c r="S5" s="54">
        <v>27.05</v>
      </c>
      <c r="T5" s="54">
        <v>27.65</v>
      </c>
      <c r="U5" s="54">
        <v>53.9</v>
      </c>
    </row>
    <row r="6" spans="2:21" x14ac:dyDescent="0.25">
      <c r="B6" t="s">
        <v>49</v>
      </c>
      <c r="F6" s="55">
        <v>1</v>
      </c>
      <c r="O6" s="53">
        <v>3</v>
      </c>
      <c r="P6" s="54">
        <v>34.75</v>
      </c>
      <c r="Q6" s="54">
        <v>49.2</v>
      </c>
      <c r="R6" s="54">
        <v>68.849999999999994</v>
      </c>
      <c r="S6" s="54">
        <v>34.75</v>
      </c>
      <c r="T6" s="54">
        <v>49.2</v>
      </c>
      <c r="U6" s="54">
        <v>68.849999999999994</v>
      </c>
    </row>
    <row r="7" spans="2:21" x14ac:dyDescent="0.25">
      <c r="N7" t="s">
        <v>63</v>
      </c>
      <c r="O7" s="54">
        <v>1</v>
      </c>
      <c r="P7" s="54" t="s">
        <v>51</v>
      </c>
      <c r="Q7" s="54"/>
      <c r="R7" s="54"/>
      <c r="S7" s="54"/>
      <c r="T7" s="54"/>
      <c r="U7" s="54"/>
    </row>
    <row r="8" spans="2:21" x14ac:dyDescent="0.25">
      <c r="B8" t="s">
        <v>5</v>
      </c>
      <c r="C8" s="68" t="s">
        <v>76</v>
      </c>
      <c r="D8" s="68"/>
      <c r="E8" s="68"/>
      <c r="F8" s="68"/>
      <c r="O8" s="54">
        <v>2</v>
      </c>
      <c r="P8" s="54" t="s">
        <v>52</v>
      </c>
      <c r="Q8" s="54"/>
      <c r="R8" s="54"/>
      <c r="S8" s="54"/>
      <c r="T8" s="54"/>
      <c r="U8" s="54"/>
    </row>
    <row r="9" spans="2:21" x14ac:dyDescent="0.25">
      <c r="B9" t="s">
        <v>6</v>
      </c>
      <c r="F9" s="1">
        <v>0</v>
      </c>
      <c r="O9" s="54">
        <v>3</v>
      </c>
      <c r="P9" s="54" t="s">
        <v>53</v>
      </c>
      <c r="Q9" s="54"/>
      <c r="R9" s="54"/>
      <c r="S9" s="54"/>
      <c r="T9" s="54"/>
      <c r="U9" s="54"/>
    </row>
    <row r="10" spans="2:21" x14ac:dyDescent="0.25">
      <c r="B10" t="s">
        <v>7</v>
      </c>
      <c r="F10" s="52" t="s">
        <v>62</v>
      </c>
      <c r="N10" t="s">
        <v>64</v>
      </c>
      <c r="O10" s="54" t="s">
        <v>62</v>
      </c>
      <c r="P10" s="54"/>
      <c r="Q10" s="54"/>
      <c r="R10" s="54"/>
      <c r="S10" s="54"/>
      <c r="T10" s="54"/>
      <c r="U10" s="54"/>
    </row>
    <row r="11" spans="2:21" x14ac:dyDescent="0.25">
      <c r="F11" s="2"/>
      <c r="O11" s="54" t="s">
        <v>2</v>
      </c>
      <c r="P11" s="54"/>
      <c r="Q11" s="54"/>
      <c r="R11" s="54"/>
      <c r="S11" s="54"/>
      <c r="T11" s="54"/>
      <c r="U11" s="54"/>
    </row>
    <row r="12" spans="2:21" ht="15" customHeight="1" x14ac:dyDescent="0.25">
      <c r="B12" s="70" t="s">
        <v>3</v>
      </c>
      <c r="C12" s="70" t="s">
        <v>8</v>
      </c>
      <c r="D12" s="70" t="s">
        <v>9</v>
      </c>
      <c r="E12" s="70" t="s">
        <v>75</v>
      </c>
      <c r="F12" s="71" t="s">
        <v>10</v>
      </c>
      <c r="G12" s="71"/>
      <c r="H12" s="71"/>
      <c r="I12" s="70" t="s">
        <v>11</v>
      </c>
      <c r="J12" s="70" t="s">
        <v>12</v>
      </c>
      <c r="K12" s="70" t="s">
        <v>72</v>
      </c>
    </row>
    <row r="13" spans="2:21" s="4" customFormat="1" ht="44.25" customHeight="1" x14ac:dyDescent="0.25">
      <c r="B13" s="70"/>
      <c r="C13" s="70"/>
      <c r="D13" s="70"/>
      <c r="E13" s="70"/>
      <c r="F13" s="3" t="s">
        <v>13</v>
      </c>
      <c r="G13" s="3" t="s">
        <v>14</v>
      </c>
      <c r="H13" s="3" t="s">
        <v>15</v>
      </c>
      <c r="I13" s="70"/>
      <c r="J13" s="70"/>
      <c r="K13" s="70" t="s">
        <v>71</v>
      </c>
    </row>
    <row r="14" spans="2:21" x14ac:dyDescent="0.25">
      <c r="B14" s="58" t="s">
        <v>65</v>
      </c>
      <c r="C14" s="58"/>
      <c r="D14" s="58"/>
      <c r="E14" s="58"/>
      <c r="F14" s="56">
        <f>IF($F$10="Yes",VLOOKUP($F$6:$F$6,$O$4:$U$6,2), VLOOKUP($F$6:$F$6,$O$4:$U$6,5))</f>
        <v>27.05</v>
      </c>
      <c r="G14" s="56">
        <f>IF($F$10="Yes",VLOOKUP($F$6:$F$6,$O$4:$U$6,3), VLOOKUP($F$6:$F$6,$O$4:$U$6,6))</f>
        <v>30.45</v>
      </c>
      <c r="H14" s="56">
        <f>IF($F$10="Yes",VLOOKUP($F$6:$F$6,$O$4:$U$6,4), VLOOKUP($F$6:$F$6,$O$4:$U$6,7))</f>
        <v>51.85</v>
      </c>
      <c r="I14" s="57">
        <v>185</v>
      </c>
      <c r="J14" s="57">
        <v>134</v>
      </c>
      <c r="K14" s="56">
        <v>0.66</v>
      </c>
    </row>
    <row r="15" spans="2:21" x14ac:dyDescent="0.25">
      <c r="B15" s="5"/>
      <c r="C15" s="6"/>
      <c r="D15" s="6"/>
      <c r="E15" s="6"/>
      <c r="F15" s="6"/>
      <c r="G15" s="6"/>
      <c r="H15" s="6"/>
      <c r="I15" s="62"/>
      <c r="J15" s="62"/>
      <c r="K15" s="63" t="str">
        <f t="shared" ref="K15:K27" si="0">IF(E15&gt;0,$K$14*E15,"")</f>
        <v/>
      </c>
    </row>
    <row r="16" spans="2:21" x14ac:dyDescent="0.25">
      <c r="B16" s="5"/>
      <c r="C16" s="6"/>
      <c r="D16" s="6"/>
      <c r="E16" s="6"/>
      <c r="F16" s="6"/>
      <c r="G16" s="6"/>
      <c r="H16" s="6"/>
      <c r="I16" s="62"/>
      <c r="J16" s="62"/>
      <c r="K16" s="63" t="str">
        <f t="shared" si="0"/>
        <v/>
      </c>
    </row>
    <row r="17" spans="2:11" x14ac:dyDescent="0.25">
      <c r="B17" s="5"/>
      <c r="C17" s="6"/>
      <c r="D17" s="6"/>
      <c r="E17" s="6"/>
      <c r="F17" s="6"/>
      <c r="G17" s="6"/>
      <c r="H17" s="6"/>
      <c r="I17" s="62"/>
      <c r="J17" s="62"/>
      <c r="K17" s="63" t="str">
        <f t="shared" si="0"/>
        <v/>
      </c>
    </row>
    <row r="18" spans="2:11" x14ac:dyDescent="0.25">
      <c r="B18" s="5"/>
      <c r="C18" s="6"/>
      <c r="D18" s="6"/>
      <c r="E18" s="6"/>
      <c r="F18" s="6"/>
      <c r="G18" s="6"/>
      <c r="H18" s="6"/>
      <c r="I18" s="62"/>
      <c r="J18" s="62"/>
      <c r="K18" s="63" t="str">
        <f t="shared" si="0"/>
        <v/>
      </c>
    </row>
    <row r="19" spans="2:11" x14ac:dyDescent="0.25">
      <c r="B19" s="5"/>
      <c r="C19" s="6"/>
      <c r="D19" s="6"/>
      <c r="E19" s="6"/>
      <c r="F19" s="6"/>
      <c r="G19" s="6"/>
      <c r="H19" s="6"/>
      <c r="I19" s="62"/>
      <c r="J19" s="62"/>
      <c r="K19" s="63" t="str">
        <f t="shared" si="0"/>
        <v/>
      </c>
    </row>
    <row r="20" spans="2:11" x14ac:dyDescent="0.25">
      <c r="B20" s="5"/>
      <c r="C20" s="6"/>
      <c r="D20" s="6"/>
      <c r="E20" s="6"/>
      <c r="F20" s="6"/>
      <c r="G20" s="6"/>
      <c r="H20" s="6"/>
      <c r="I20" s="62"/>
      <c r="J20" s="62"/>
      <c r="K20" s="63" t="str">
        <f t="shared" si="0"/>
        <v/>
      </c>
    </row>
    <row r="21" spans="2:11" x14ac:dyDescent="0.25">
      <c r="B21" s="5"/>
      <c r="C21" s="6"/>
      <c r="D21" s="6"/>
      <c r="E21" s="6"/>
      <c r="F21" s="6"/>
      <c r="G21" s="6"/>
      <c r="H21" s="6"/>
      <c r="I21" s="62"/>
      <c r="J21" s="62"/>
      <c r="K21" s="63" t="str">
        <f t="shared" si="0"/>
        <v/>
      </c>
    </row>
    <row r="22" spans="2:11" hidden="1" x14ac:dyDescent="0.25">
      <c r="B22" s="5"/>
      <c r="C22" s="6"/>
      <c r="D22" s="6"/>
      <c r="E22" s="6"/>
      <c r="F22" s="6"/>
      <c r="G22" s="6"/>
      <c r="H22" s="6"/>
      <c r="I22" s="62"/>
      <c r="J22" s="62"/>
      <c r="K22" s="63" t="str">
        <f t="shared" si="0"/>
        <v/>
      </c>
    </row>
    <row r="23" spans="2:11" hidden="1" x14ac:dyDescent="0.25">
      <c r="B23" s="5"/>
      <c r="C23" s="6"/>
      <c r="D23" s="6"/>
      <c r="E23" s="6"/>
      <c r="F23" s="6"/>
      <c r="G23" s="6"/>
      <c r="H23" s="6"/>
      <c r="I23" s="62"/>
      <c r="J23" s="62"/>
      <c r="K23" s="63" t="str">
        <f t="shared" si="0"/>
        <v/>
      </c>
    </row>
    <row r="24" spans="2:11" hidden="1" x14ac:dyDescent="0.25">
      <c r="B24" s="5"/>
      <c r="C24" s="6"/>
      <c r="D24" s="6"/>
      <c r="E24" s="6"/>
      <c r="F24" s="6"/>
      <c r="G24" s="6"/>
      <c r="H24" s="6"/>
      <c r="I24" s="62"/>
      <c r="J24" s="62"/>
      <c r="K24" s="63" t="str">
        <f t="shared" si="0"/>
        <v/>
      </c>
    </row>
    <row r="25" spans="2:11" hidden="1" x14ac:dyDescent="0.25">
      <c r="B25" s="5"/>
      <c r="C25" s="6"/>
      <c r="D25" s="6"/>
      <c r="E25" s="6"/>
      <c r="F25" s="6"/>
      <c r="G25" s="6"/>
      <c r="H25" s="6"/>
      <c r="I25" s="62"/>
      <c r="J25" s="62"/>
      <c r="K25" s="63" t="str">
        <f t="shared" si="0"/>
        <v/>
      </c>
    </row>
    <row r="26" spans="2:11" hidden="1" x14ac:dyDescent="0.25">
      <c r="B26" s="5"/>
      <c r="C26" s="6"/>
      <c r="D26" s="6"/>
      <c r="E26" s="6"/>
      <c r="F26" s="6"/>
      <c r="G26" s="6"/>
      <c r="H26" s="6"/>
      <c r="I26" s="62"/>
      <c r="J26" s="62"/>
      <c r="K26" s="63" t="str">
        <f t="shared" si="0"/>
        <v/>
      </c>
    </row>
    <row r="27" spans="2:11" x14ac:dyDescent="0.25">
      <c r="B27" s="5"/>
      <c r="C27" s="6"/>
      <c r="D27" s="6"/>
      <c r="E27" s="6"/>
      <c r="F27" s="6"/>
      <c r="G27" s="6"/>
      <c r="H27" s="6"/>
      <c r="I27" s="62"/>
      <c r="J27" s="62"/>
      <c r="K27" s="63" t="str">
        <f t="shared" si="0"/>
        <v/>
      </c>
    </row>
    <row r="28" spans="2:11" x14ac:dyDescent="0.25">
      <c r="B28" t="s">
        <v>16</v>
      </c>
      <c r="F28" s="7">
        <f>COUNTIF(F15:F27,"Yes")*F14</f>
        <v>0</v>
      </c>
      <c r="G28" s="7">
        <f>COUNTIF(G15:G27,"Yes")*G14</f>
        <v>0</v>
      </c>
      <c r="H28" s="7">
        <f>COUNTIF(H15:H27,"Yes")*H14</f>
        <v>0</v>
      </c>
      <c r="I28" s="7">
        <f>COUNTIF(I15:I27,"Yes")*I14</f>
        <v>0</v>
      </c>
      <c r="J28" s="7">
        <f>COUNTIF(J15:J27,"Yes")*J14</f>
        <v>0</v>
      </c>
      <c r="K28" s="7">
        <f>COUNT(K15:K27)*K14</f>
        <v>0</v>
      </c>
    </row>
    <row r="29" spans="2:11" x14ac:dyDescent="0.25">
      <c r="B29" t="s">
        <v>17</v>
      </c>
      <c r="F29" s="7">
        <f>SUM(F28:H28)</f>
        <v>0</v>
      </c>
      <c r="G29" s="8"/>
      <c r="H29" s="8"/>
      <c r="I29" s="8"/>
      <c r="J29" s="8"/>
      <c r="K29" s="8"/>
    </row>
    <row r="30" spans="2:11" x14ac:dyDescent="0.25">
      <c r="B30" t="s">
        <v>18</v>
      </c>
      <c r="F30" s="7">
        <f>SUM(I28:J28)</f>
        <v>0</v>
      </c>
      <c r="G30" s="8"/>
      <c r="H30" s="8"/>
      <c r="I30" s="8"/>
      <c r="J30" s="8"/>
      <c r="K30" s="8"/>
    </row>
    <row r="31" spans="2:11" x14ac:dyDescent="0.25">
      <c r="B31" t="s">
        <v>74</v>
      </c>
      <c r="F31" s="7">
        <f>SUM(K28)</f>
        <v>0</v>
      </c>
      <c r="G31" s="8"/>
      <c r="H31" s="8"/>
      <c r="I31" s="8"/>
      <c r="J31" s="8"/>
      <c r="K31" s="8"/>
    </row>
    <row r="32" spans="2:11" x14ac:dyDescent="0.25">
      <c r="B32" t="s">
        <v>19</v>
      </c>
      <c r="F32" s="7">
        <f>SUM(F29:F31)-F9</f>
        <v>0</v>
      </c>
      <c r="G32" s="8"/>
      <c r="H32" s="8"/>
      <c r="I32" s="8"/>
      <c r="J32" s="8"/>
      <c r="K32" s="8"/>
    </row>
    <row r="34" spans="2:10" x14ac:dyDescent="0.25">
      <c r="B34" t="s">
        <v>20</v>
      </c>
    </row>
    <row r="35" spans="2:10" x14ac:dyDescent="0.25">
      <c r="B35" t="s">
        <v>21</v>
      </c>
    </row>
    <row r="36" spans="2:10" x14ac:dyDescent="0.25">
      <c r="B36" t="s">
        <v>22</v>
      </c>
    </row>
    <row r="37" spans="2:10" x14ac:dyDescent="0.25">
      <c r="B37" t="s">
        <v>23</v>
      </c>
    </row>
    <row r="38" spans="2:10" x14ac:dyDescent="0.25">
      <c r="B38" t="s">
        <v>24</v>
      </c>
    </row>
    <row r="39" spans="2:10" x14ac:dyDescent="0.25">
      <c r="B39" t="s">
        <v>25</v>
      </c>
    </row>
    <row r="40" spans="2:10" x14ac:dyDescent="0.25">
      <c r="B40" t="s">
        <v>26</v>
      </c>
    </row>
    <row r="41" spans="2:10" x14ac:dyDescent="0.25">
      <c r="B41" t="s">
        <v>66</v>
      </c>
    </row>
    <row r="42" spans="2:10" x14ac:dyDescent="0.25">
      <c r="B42" t="s">
        <v>67</v>
      </c>
    </row>
    <row r="45" spans="2:10" x14ac:dyDescent="0.25">
      <c r="B45" t="s">
        <v>27</v>
      </c>
      <c r="D45" s="9"/>
      <c r="E45" s="9"/>
      <c r="F45" s="9"/>
      <c r="G45" s="9"/>
      <c r="H45" s="9"/>
      <c r="I45" s="9" t="s">
        <v>28</v>
      </c>
      <c r="J45" s="9"/>
    </row>
    <row r="47" spans="2:10" x14ac:dyDescent="0.25">
      <c r="B47" t="s">
        <v>29</v>
      </c>
      <c r="D47" s="9"/>
      <c r="E47" s="9"/>
      <c r="F47" s="9"/>
      <c r="G47" s="9"/>
      <c r="H47" s="9"/>
      <c r="I47" s="9" t="s">
        <v>28</v>
      </c>
      <c r="J47" s="9"/>
    </row>
    <row r="49" spans="2:10" x14ac:dyDescent="0.25">
      <c r="B49" t="s">
        <v>30</v>
      </c>
      <c r="D49" s="9"/>
      <c r="E49" s="9"/>
      <c r="F49" s="9"/>
      <c r="G49" s="9"/>
      <c r="H49" s="9"/>
      <c r="I49" s="9" t="s">
        <v>28</v>
      </c>
      <c r="J49" s="9"/>
    </row>
  </sheetData>
  <mergeCells count="8">
    <mergeCell ref="K12:K13"/>
    <mergeCell ref="B12:B13"/>
    <mergeCell ref="C12:C13"/>
    <mergeCell ref="D12:D13"/>
    <mergeCell ref="F12:H12"/>
    <mergeCell ref="I12:I13"/>
    <mergeCell ref="J12:J13"/>
    <mergeCell ref="E12:E13"/>
  </mergeCells>
  <dataValidations count="3">
    <dataValidation type="list" allowBlank="1" showInputMessage="1" showErrorMessage="1" sqref="F10" xr:uid="{B7A4D3A1-D7F1-472E-B98D-3740B0050F15}">
      <formula1>O10:O11</formula1>
    </dataValidation>
    <dataValidation type="list" allowBlank="1" showInputMessage="1" showErrorMessage="1" sqref="F6" xr:uid="{DDE18453-2B0E-43DD-BEED-37E58AF0B435}">
      <formula1>$O$7:$O$9</formula1>
    </dataValidation>
    <dataValidation type="list" allowBlank="1" showInputMessage="1" showErrorMessage="1" sqref="F15:J27" xr:uid="{BE6283F8-7224-4B8C-8D86-1A6562ACD334}">
      <formula1>$O$10:$O$11</formula1>
    </dataValidation>
  </dataValidations>
  <pageMargins left="0.59055118110236227" right="0.59055118110236227" top="0.59055118110236227" bottom="0.59055118110236227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41 (a) Claim Form</vt:lpstr>
      <vt:lpstr>41 (b) Per Diem </vt:lpstr>
      <vt:lpstr>'41 (a) Claim Form'!Print_Area</vt:lpstr>
      <vt:lpstr>'41 (b) Per Diem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Catterall</dc:creator>
  <cp:lastModifiedBy>Margaret Kirby</cp:lastModifiedBy>
  <cp:lastPrinted>2018-02-19T22:34:33Z</cp:lastPrinted>
  <dcterms:created xsi:type="dcterms:W3CDTF">2018-02-19T21:58:54Z</dcterms:created>
  <dcterms:modified xsi:type="dcterms:W3CDTF">2018-06-25T07:11:09Z</dcterms:modified>
</cp:coreProperties>
</file>